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ce SWCD\Tree Sales Program\2023\"/>
    </mc:Choice>
  </mc:AlternateContent>
  <xr:revisionPtr revIDLastSave="0" documentId="13_ncr:1_{CE42D203-C112-4A6B-AAD9-1EFCC16E2056}" xr6:coauthVersionLast="47" xr6:coauthVersionMax="47" xr10:uidLastSave="{00000000-0000-0000-0000-000000000000}"/>
  <bookViews>
    <workbookView xWindow="24612" yWindow="744" windowWidth="20664" windowHeight="116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Sheet1!$B$1:$F$62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27" i="1"/>
  <c r="F38" i="1"/>
  <c r="F36" i="1"/>
  <c r="F16" i="1"/>
  <c r="F35" i="1"/>
  <c r="F34" i="1"/>
  <c r="F33" i="1"/>
  <c r="F32" i="1"/>
  <c r="F31" i="1"/>
  <c r="F29" i="1"/>
  <c r="F26" i="1"/>
  <c r="F25" i="1"/>
  <c r="F24" i="1"/>
  <c r="F28" i="1"/>
  <c r="F19" i="1"/>
  <c r="F39" i="1"/>
  <c r="F30" i="1"/>
  <c r="F17" i="1"/>
  <c r="F21" i="1"/>
  <c r="F18" i="1"/>
  <c r="F20" i="1"/>
  <c r="F14" i="1" l="1"/>
  <c r="F53" i="1" l="1"/>
  <c r="F10" i="1" l="1"/>
  <c r="F11" i="1"/>
  <c r="F12" i="1"/>
  <c r="F50" i="1" l="1"/>
  <c r="F52" i="1"/>
  <c r="F51" i="1"/>
  <c r="F49" i="1"/>
  <c r="F46" i="1"/>
  <c r="F47" i="1"/>
  <c r="F48" i="1"/>
  <c r="F13" i="1"/>
  <c r="F54" i="1" l="1"/>
  <c r="F55" i="1" s="1"/>
  <c r="F56" i="1" s="1"/>
</calcChain>
</file>

<file path=xl/sharedStrings.xml><?xml version="1.0" encoding="utf-8"?>
<sst xmlns="http://schemas.openxmlformats.org/spreadsheetml/2006/main" count="151" uniqueCount="91">
  <si>
    <t>Quantity</t>
  </si>
  <si>
    <t>Total</t>
  </si>
  <si>
    <t>Size</t>
  </si>
  <si>
    <t>Tree Supplies</t>
  </si>
  <si>
    <t>3 x 3 Tree Mat w/staples</t>
  </si>
  <si>
    <t>Wire Flags (100 per bundle)</t>
  </si>
  <si>
    <t>Price per 25</t>
  </si>
  <si>
    <t>Subtotal</t>
  </si>
  <si>
    <t>12-18"</t>
  </si>
  <si>
    <t>18-24"</t>
  </si>
  <si>
    <t>Email:</t>
  </si>
  <si>
    <t>Potted Conifers</t>
  </si>
  <si>
    <t>Price per Pot</t>
  </si>
  <si>
    <t>25 pk.</t>
  </si>
  <si>
    <t>each</t>
  </si>
  <si>
    <t>Unit</t>
  </si>
  <si>
    <t>Conifers-Bare Root Transplants</t>
  </si>
  <si>
    <t>Shrubs- Bare Root</t>
  </si>
  <si>
    <t>Plantskydd 1lb powder</t>
  </si>
  <si>
    <t xml:space="preserve">Meyer Spruce Pot (2 gal.)  </t>
  </si>
  <si>
    <t xml:space="preserve"> 9-15"</t>
  </si>
  <si>
    <t xml:space="preserve"> 7-15"</t>
  </si>
  <si>
    <t>Black Hills Spruce Pot ( 2 gal.)</t>
  </si>
  <si>
    <t xml:space="preserve">White Cedar Techny Arbor Pot (2 gal) </t>
  </si>
  <si>
    <t>Tree Mat Roll 300'-NO staples included</t>
  </si>
  <si>
    <t>Deciduous Bare Root</t>
  </si>
  <si>
    <t>Juneberry (Serviceberry)</t>
  </si>
  <si>
    <t>Name:</t>
  </si>
  <si>
    <t>Phone:</t>
  </si>
  <si>
    <t>Address:</t>
  </si>
  <si>
    <t>Checks payable to : Rice SWCD</t>
  </si>
  <si>
    <t>Thank you!!</t>
  </si>
  <si>
    <t>*Your trees are perishable. Survival not guaranteed after pickup</t>
  </si>
  <si>
    <t>*Orders will be ready for pickup in mid-April</t>
  </si>
  <si>
    <t>*Postcards and/Emails will be sent with pickup date and location</t>
  </si>
  <si>
    <t>Payment in full is due with the order</t>
  </si>
  <si>
    <t xml:space="preserve">      City/State/Zip:</t>
  </si>
  <si>
    <t>7-15"</t>
  </si>
  <si>
    <t>*Limited quantities available after February 26th</t>
  </si>
  <si>
    <t>Chokeberry, Mackenzie's Black</t>
  </si>
  <si>
    <t>Staples (6" long by 1" wide)</t>
  </si>
  <si>
    <t>Plantskydd 32 oz spray</t>
  </si>
  <si>
    <t>Must order in 25's for bare root trees</t>
  </si>
  <si>
    <t>Sustane Root Zone 16-4-8 Fertilizer Packets</t>
  </si>
  <si>
    <t>Norway Poplar</t>
  </si>
  <si>
    <t>White Pine (2 gal.)</t>
  </si>
  <si>
    <t>15-22"</t>
  </si>
  <si>
    <t xml:space="preserve">Cranberrybush, American </t>
  </si>
  <si>
    <t xml:space="preserve">                                                        ORDER ONLINE at www.riceswcdonlinestore.com</t>
  </si>
  <si>
    <t>12-16"</t>
  </si>
  <si>
    <t>Arrowwood</t>
  </si>
  <si>
    <t>We now accept most credit cards and Paypal.  To pay with a card, order online, stop in our office or call.</t>
  </si>
  <si>
    <t>Hazelnut, American</t>
  </si>
  <si>
    <t>Nursery Codes:</t>
  </si>
  <si>
    <t>LL</t>
  </si>
  <si>
    <t>Laura's Lane</t>
  </si>
  <si>
    <t>Sch</t>
  </si>
  <si>
    <t>Schumacher's</t>
  </si>
  <si>
    <t>Wol</t>
  </si>
  <si>
    <t>Wolcyn's</t>
  </si>
  <si>
    <t>SCH</t>
  </si>
  <si>
    <t>2-3'</t>
  </si>
  <si>
    <t>WOL</t>
  </si>
  <si>
    <t>*Cancellations will not be accepted after February 1st</t>
  </si>
  <si>
    <t xml:space="preserve"> </t>
  </si>
  <si>
    <t>2023 TREE ORDER FORM</t>
  </si>
  <si>
    <t>No Canaan Fir bareroots available from either Laura's Lane or Schumacher this year.</t>
  </si>
  <si>
    <t>Lilac, Common Purple</t>
  </si>
  <si>
    <t>Dogwood, Redosier</t>
  </si>
  <si>
    <t>Basswood, American Linden</t>
  </si>
  <si>
    <t>Aspen, Quaking</t>
  </si>
  <si>
    <t>Oak, Red (Northern)</t>
  </si>
  <si>
    <t>Maple, Sugar</t>
  </si>
  <si>
    <t>Maple, Silver</t>
  </si>
  <si>
    <t>Oak, Swamp White</t>
  </si>
  <si>
    <t>Oak, White</t>
  </si>
  <si>
    <t>Cedar, Eastern Red</t>
  </si>
  <si>
    <t>Birch, Paper</t>
  </si>
  <si>
    <t>Spruce, Black Hills</t>
  </si>
  <si>
    <t>Pine, Norway (Red)</t>
  </si>
  <si>
    <t>Spruce, Norway</t>
  </si>
  <si>
    <t>Cedar, White Arborvitae (Eastern)</t>
  </si>
  <si>
    <t>Pine, White</t>
  </si>
  <si>
    <t>Price per 25 *</t>
  </si>
  <si>
    <t xml:space="preserve">Canaan Fir (2 gal.)                        </t>
  </si>
  <si>
    <t>Crabapple, Red Splendor  ***NEW***</t>
  </si>
  <si>
    <r>
      <t xml:space="preserve">Hickory, Bitternut    </t>
    </r>
    <r>
      <rPr>
        <b/>
        <sz val="10"/>
        <rFont val="Arial"/>
        <family val="2"/>
      </rPr>
      <t>**(sold in bundles of 10) NEW</t>
    </r>
  </si>
  <si>
    <t>Maple, Rubrum (Red)</t>
  </si>
  <si>
    <t>Plum, American  ***NEW***</t>
  </si>
  <si>
    <r>
      <t xml:space="preserve">Spruce, White       </t>
    </r>
    <r>
      <rPr>
        <b/>
        <sz val="10"/>
        <rFont val="Arial"/>
        <family val="2"/>
      </rPr>
      <t>***SOLD OUT***</t>
    </r>
  </si>
  <si>
    <t>SOLD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</si>
</sst>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_);_(&quot;$&quot;* \(#,##0.00\);_(&quot;$&quot;* &quot;-&quot;???_);_(@_)"/>
    <numFmt numFmtId="165" formatCode="0.00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6" fillId="0" borderId="2" xfId="0" applyFont="1" applyBorder="1"/>
    <xf numFmtId="44" fontId="6" fillId="0" borderId="2" xfId="1" applyFont="1" applyBorder="1"/>
    <xf numFmtId="0" fontId="6" fillId="0" borderId="0" xfId="0" applyFont="1"/>
    <xf numFmtId="44" fontId="0" fillId="0" borderId="0" xfId="1" applyFont="1" applyFill="1" applyBorder="1"/>
    <xf numFmtId="44" fontId="6" fillId="0" borderId="2" xfId="1" applyFont="1" applyFill="1" applyBorder="1"/>
    <xf numFmtId="44" fontId="6" fillId="0" borderId="2" xfId="0" applyNumberFormat="1" applyFont="1" applyBorder="1"/>
    <xf numFmtId="44" fontId="7" fillId="0" borderId="4" xfId="0" applyNumberFormat="1" applyFont="1" applyBorder="1"/>
    <xf numFmtId="164" fontId="7" fillId="0" borderId="4" xfId="0" applyNumberFormat="1" applyFont="1" applyBorder="1"/>
    <xf numFmtId="164" fontId="8" fillId="0" borderId="4" xfId="0" applyNumberFormat="1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6" xfId="0" applyFont="1" applyFill="1" applyBorder="1"/>
    <xf numFmtId="44" fontId="3" fillId="2" borderId="3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4" fillId="2" borderId="3" xfId="0" applyNumberFormat="1" applyFont="1" applyFill="1" applyBorder="1"/>
    <xf numFmtId="0" fontId="4" fillId="2" borderId="0" xfId="0" applyFont="1" applyFill="1"/>
    <xf numFmtId="44" fontId="3" fillId="2" borderId="0" xfId="1" applyFont="1" applyFill="1" applyAlignment="1">
      <alignment horizontal="center"/>
    </xf>
    <xf numFmtId="44" fontId="4" fillId="2" borderId="7" xfId="0" applyNumberFormat="1" applyFont="1" applyFill="1" applyBorder="1"/>
    <xf numFmtId="0" fontId="1" fillId="0" borderId="2" xfId="0" applyFont="1" applyBorder="1"/>
    <xf numFmtId="0" fontId="5" fillId="0" borderId="0" xfId="0" applyFont="1"/>
    <xf numFmtId="44" fontId="1" fillId="0" borderId="2" xfId="1" applyFont="1" applyFill="1" applyBorder="1"/>
    <xf numFmtId="44" fontId="1" fillId="0" borderId="2" xfId="0" applyNumberFormat="1" applyFont="1" applyBorder="1"/>
    <xf numFmtId="44" fontId="4" fillId="2" borderId="8" xfId="1" applyFont="1" applyFill="1" applyBorder="1"/>
    <xf numFmtId="0" fontId="3" fillId="2" borderId="8" xfId="0" applyFont="1" applyFill="1" applyBorder="1" applyAlignment="1">
      <alignment horizontal="center"/>
    </xf>
    <xf numFmtId="44" fontId="4" fillId="2" borderId="9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8" xfId="0" applyFont="1" applyBorder="1"/>
    <xf numFmtId="0" fontId="9" fillId="0" borderId="6" xfId="0" applyFont="1" applyBorder="1"/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4" fontId="6" fillId="0" borderId="2" xfId="1" applyFont="1" applyFill="1" applyBorder="1" applyAlignment="1"/>
    <xf numFmtId="44" fontId="1" fillId="0" borderId="18" xfId="0" applyNumberFormat="1" applyFont="1" applyBorder="1"/>
    <xf numFmtId="0" fontId="1" fillId="0" borderId="0" xfId="0" applyFont="1"/>
    <xf numFmtId="0" fontId="0" fillId="0" borderId="2" xfId="0" applyBorder="1" applyAlignment="1">
      <alignment horizontal="center"/>
    </xf>
    <xf numFmtId="44" fontId="1" fillId="0" borderId="2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9" xfId="0" applyBorder="1"/>
    <xf numFmtId="0" fontId="0" fillId="0" borderId="20" xfId="0" applyBorder="1"/>
    <xf numFmtId="44" fontId="1" fillId="0" borderId="0" xfId="1" applyFont="1" applyFill="1" applyBorder="1"/>
    <xf numFmtId="44" fontId="1" fillId="0" borderId="3" xfId="0" applyNumberFormat="1" applyFont="1" applyBorder="1"/>
    <xf numFmtId="0" fontId="1" fillId="0" borderId="5" xfId="0" applyFont="1" applyBorder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8" xfId="1" applyFont="1" applyFill="1" applyBorder="1"/>
    <xf numFmtId="0" fontId="5" fillId="0" borderId="8" xfId="0" applyFont="1" applyBorder="1" applyAlignment="1">
      <alignment horizontal="center"/>
    </xf>
    <xf numFmtId="44" fontId="6" fillId="0" borderId="9" xfId="1" applyFont="1" applyFill="1" applyBorder="1"/>
    <xf numFmtId="44" fontId="6" fillId="2" borderId="21" xfId="0" applyNumberFormat="1" applyFont="1" applyFill="1" applyBorder="1"/>
    <xf numFmtId="165" fontId="1" fillId="0" borderId="0" xfId="0" applyNumberFormat="1" applyFont="1" applyAlignment="1">
      <alignment horizontal="right"/>
    </xf>
    <xf numFmtId="0" fontId="6" fillId="0" borderId="2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</xdr:colOff>
      <xdr:row>0</xdr:row>
      <xdr:rowOff>16565</xdr:rowOff>
    </xdr:from>
    <xdr:to>
      <xdr:col>1</xdr:col>
      <xdr:colOff>1258956</xdr:colOff>
      <xdr:row>6</xdr:row>
      <xdr:rowOff>51352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848" y="16565"/>
          <a:ext cx="1242391" cy="124239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1</xdr:row>
      <xdr:rowOff>198783</xdr:rowOff>
    </xdr:from>
    <xdr:to>
      <xdr:col>2</xdr:col>
      <xdr:colOff>1184413</xdr:colOff>
      <xdr:row>4</xdr:row>
      <xdr:rowOff>140804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739" y="405848"/>
          <a:ext cx="2998305" cy="563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6"/>
  <sheetViews>
    <sheetView tabSelected="1" topLeftCell="A16" zoomScale="115" zoomScaleNormal="115" zoomScaleSheetLayoutView="75" workbookViewId="0">
      <selection activeCell="N32" sqref="N32"/>
    </sheetView>
  </sheetViews>
  <sheetFormatPr defaultRowHeight="13.2" x14ac:dyDescent="0.25"/>
  <cols>
    <col min="1" max="1" width="1.33203125" customWidth="1"/>
    <col min="2" max="2" width="41.44140625" customWidth="1"/>
    <col min="3" max="3" width="19.5546875" customWidth="1"/>
    <col min="4" max="4" width="14" customWidth="1"/>
    <col min="5" max="5" width="15.6640625" customWidth="1"/>
    <col min="6" max="6" width="17.109375" customWidth="1"/>
    <col min="7" max="7" width="10.5546875" hidden="1" customWidth="1"/>
    <col min="8" max="10" width="0" hidden="1" customWidth="1"/>
  </cols>
  <sheetData>
    <row r="1" spans="2:11" ht="16.8" x14ac:dyDescent="0.3">
      <c r="D1" s="41" t="s">
        <v>27</v>
      </c>
      <c r="E1" s="42" t="s">
        <v>64</v>
      </c>
      <c r="F1" s="42"/>
    </row>
    <row r="2" spans="2:11" ht="16.8" x14ac:dyDescent="0.3">
      <c r="D2" s="41" t="s">
        <v>29</v>
      </c>
      <c r="E2" s="43"/>
      <c r="F2" s="43"/>
      <c r="H2" t="s">
        <v>53</v>
      </c>
    </row>
    <row r="3" spans="2:11" ht="16.8" x14ac:dyDescent="0.3">
      <c r="D3" s="41" t="s">
        <v>36</v>
      </c>
      <c r="E3" s="43"/>
      <c r="F3" s="42"/>
      <c r="H3" t="s">
        <v>54</v>
      </c>
      <c r="I3" t="s">
        <v>55</v>
      </c>
    </row>
    <row r="4" spans="2:11" ht="16.8" x14ac:dyDescent="0.3">
      <c r="D4" s="41" t="s">
        <v>28</v>
      </c>
      <c r="E4" s="42" t="s">
        <v>64</v>
      </c>
      <c r="F4" s="42"/>
      <c r="H4" t="s">
        <v>56</v>
      </c>
      <c r="I4" t="s">
        <v>57</v>
      </c>
    </row>
    <row r="5" spans="2:11" ht="16.8" x14ac:dyDescent="0.3">
      <c r="D5" s="41" t="s">
        <v>10</v>
      </c>
      <c r="E5" s="42"/>
      <c r="F5" s="42"/>
      <c r="H5" t="s">
        <v>58</v>
      </c>
      <c r="I5" t="s">
        <v>59</v>
      </c>
    </row>
    <row r="6" spans="2:11" ht="13.8" thickBot="1" x14ac:dyDescent="0.3"/>
    <row r="7" spans="2:11" ht="15" customHeight="1" thickBot="1" x14ac:dyDescent="0.3">
      <c r="C7" s="25" t="s">
        <v>65</v>
      </c>
      <c r="E7" s="54" t="s">
        <v>42</v>
      </c>
      <c r="F7" s="55"/>
    </row>
    <row r="8" spans="2:11" x14ac:dyDescent="0.25">
      <c r="C8" s="25"/>
    </row>
    <row r="9" spans="2:11" x14ac:dyDescent="0.25">
      <c r="B9" s="16" t="s">
        <v>11</v>
      </c>
      <c r="C9" s="17"/>
      <c r="D9" s="18" t="s">
        <v>12</v>
      </c>
      <c r="E9" s="19"/>
      <c r="F9" s="20"/>
      <c r="J9" s="4"/>
    </row>
    <row r="10" spans="2:11" s="4" customFormat="1" ht="13.5" customHeight="1" x14ac:dyDescent="0.25">
      <c r="B10" s="24" t="s">
        <v>22</v>
      </c>
      <c r="C10" s="31" t="s">
        <v>9</v>
      </c>
      <c r="D10" s="26">
        <v>18</v>
      </c>
      <c r="E10" s="11"/>
      <c r="F10" s="27">
        <f>SUM(E10*D10)</f>
        <v>0</v>
      </c>
      <c r="G10" s="49" t="s">
        <v>62</v>
      </c>
      <c r="J10"/>
    </row>
    <row r="11" spans="2:11" s="4" customFormat="1" ht="13.5" customHeight="1" x14ac:dyDescent="0.25">
      <c r="B11" s="24" t="s">
        <v>84</v>
      </c>
      <c r="C11" s="31" t="s">
        <v>9</v>
      </c>
      <c r="D11" s="26">
        <v>18</v>
      </c>
      <c r="E11" s="11"/>
      <c r="F11" s="27">
        <f>SUM(E11*D11)</f>
        <v>0</v>
      </c>
      <c r="G11" s="49" t="s">
        <v>62</v>
      </c>
    </row>
    <row r="12" spans="2:11" s="4" customFormat="1" ht="13.5" customHeight="1" x14ac:dyDescent="0.25">
      <c r="B12" s="24" t="s">
        <v>19</v>
      </c>
      <c r="C12" s="31" t="s">
        <v>46</v>
      </c>
      <c r="D12" s="26">
        <v>18</v>
      </c>
      <c r="E12" s="11"/>
      <c r="F12" s="27">
        <f>SUM(E12*D12)</f>
        <v>0</v>
      </c>
      <c r="G12" s="49" t="s">
        <v>62</v>
      </c>
    </row>
    <row r="13" spans="2:11" s="4" customFormat="1" ht="13.5" customHeight="1" x14ac:dyDescent="0.25">
      <c r="B13" s="24" t="s">
        <v>23</v>
      </c>
      <c r="C13" s="31" t="s">
        <v>9</v>
      </c>
      <c r="D13" s="26">
        <v>18</v>
      </c>
      <c r="E13" s="11"/>
      <c r="F13" s="27">
        <f>SUM(E13*D13)</f>
        <v>0</v>
      </c>
      <c r="G13" s="49" t="s">
        <v>62</v>
      </c>
    </row>
    <row r="14" spans="2:11" s="4" customFormat="1" ht="13.5" customHeight="1" x14ac:dyDescent="0.25">
      <c r="B14" s="58" t="s">
        <v>45</v>
      </c>
      <c r="C14" s="32" t="s">
        <v>9</v>
      </c>
      <c r="D14" s="56">
        <v>18</v>
      </c>
      <c r="E14" s="40"/>
      <c r="F14" s="57">
        <f>SUM(E14*D14)</f>
        <v>0</v>
      </c>
      <c r="G14" s="49" t="s">
        <v>62</v>
      </c>
    </row>
    <row r="15" spans="2:11" ht="12.75" customHeight="1" x14ac:dyDescent="0.25">
      <c r="B15" s="13" t="s">
        <v>16</v>
      </c>
      <c r="C15" s="14" t="s">
        <v>2</v>
      </c>
      <c r="D15" s="14" t="s">
        <v>6</v>
      </c>
      <c r="E15" s="14" t="s">
        <v>0</v>
      </c>
      <c r="F15" s="15" t="s">
        <v>1</v>
      </c>
      <c r="G15" s="1"/>
    </row>
    <row r="16" spans="2:11" s="4" customFormat="1" ht="13.5" customHeight="1" x14ac:dyDescent="0.25">
      <c r="B16" s="24" t="s">
        <v>76</v>
      </c>
      <c r="C16" s="31" t="s">
        <v>20</v>
      </c>
      <c r="D16" s="47">
        <v>45</v>
      </c>
      <c r="E16" s="11"/>
      <c r="F16" s="6">
        <f>SUM(E16*1.8)</f>
        <v>0</v>
      </c>
      <c r="G16" s="49" t="s">
        <v>60</v>
      </c>
      <c r="K16" s="59"/>
    </row>
    <row r="17" spans="2:11" s="4" customFormat="1" ht="13.5" customHeight="1" x14ac:dyDescent="0.25">
      <c r="B17" s="24" t="s">
        <v>81</v>
      </c>
      <c r="C17" s="31" t="s">
        <v>49</v>
      </c>
      <c r="D17" s="47">
        <v>43</v>
      </c>
      <c r="E17" s="11"/>
      <c r="F17" s="6">
        <f t="shared" ref="F17:F22" si="0">SUM(E17*1.68)</f>
        <v>0</v>
      </c>
      <c r="G17" s="49" t="s">
        <v>54</v>
      </c>
      <c r="K17" s="59"/>
    </row>
    <row r="18" spans="2:11" s="4" customFormat="1" ht="13.5" customHeight="1" x14ac:dyDescent="0.25">
      <c r="B18" s="24" t="s">
        <v>79</v>
      </c>
      <c r="C18" s="31" t="s">
        <v>21</v>
      </c>
      <c r="D18" s="47">
        <v>42</v>
      </c>
      <c r="E18" s="11"/>
      <c r="F18" s="6">
        <f t="shared" si="0"/>
        <v>0</v>
      </c>
      <c r="G18" s="49" t="s">
        <v>54</v>
      </c>
      <c r="K18" s="59"/>
    </row>
    <row r="19" spans="2:11" s="4" customFormat="1" ht="13.5" customHeight="1" x14ac:dyDescent="0.25">
      <c r="B19" s="24" t="s">
        <v>82</v>
      </c>
      <c r="C19" s="31" t="s">
        <v>21</v>
      </c>
      <c r="D19" s="47">
        <v>42</v>
      </c>
      <c r="E19" s="11"/>
      <c r="F19" s="6">
        <f t="shared" si="0"/>
        <v>0</v>
      </c>
      <c r="G19" s="49" t="s">
        <v>54</v>
      </c>
      <c r="K19" s="59"/>
    </row>
    <row r="20" spans="2:11" s="4" customFormat="1" ht="13.5" customHeight="1" x14ac:dyDescent="0.25">
      <c r="B20" s="24" t="s">
        <v>78</v>
      </c>
      <c r="C20" s="31" t="s">
        <v>37</v>
      </c>
      <c r="D20" s="47">
        <v>42</v>
      </c>
      <c r="E20" s="11"/>
      <c r="F20" s="6">
        <f t="shared" si="0"/>
        <v>0</v>
      </c>
      <c r="G20" s="49" t="s">
        <v>54</v>
      </c>
      <c r="K20" s="49"/>
    </row>
    <row r="21" spans="2:11" s="4" customFormat="1" ht="13.5" customHeight="1" x14ac:dyDescent="0.25">
      <c r="B21" s="24" t="s">
        <v>80</v>
      </c>
      <c r="C21" s="31" t="s">
        <v>21</v>
      </c>
      <c r="D21" s="47">
        <v>42</v>
      </c>
      <c r="E21" s="11"/>
      <c r="F21" s="6">
        <f t="shared" si="0"/>
        <v>0</v>
      </c>
      <c r="G21" s="49" t="s">
        <v>54</v>
      </c>
      <c r="K21" s="59"/>
    </row>
    <row r="22" spans="2:11" s="4" customFormat="1" ht="13.5" customHeight="1" x14ac:dyDescent="0.25">
      <c r="B22" s="24" t="s">
        <v>89</v>
      </c>
      <c r="C22" s="31" t="s">
        <v>37</v>
      </c>
      <c r="D22" s="47">
        <v>42</v>
      </c>
      <c r="E22" s="11"/>
      <c r="F22" s="26" t="s">
        <v>90</v>
      </c>
      <c r="G22" s="49" t="s">
        <v>54</v>
      </c>
      <c r="K22" s="59"/>
    </row>
    <row r="23" spans="2:11" x14ac:dyDescent="0.25">
      <c r="B23" s="16" t="s">
        <v>25</v>
      </c>
      <c r="C23" s="21"/>
      <c r="D23" s="22" t="s">
        <v>83</v>
      </c>
      <c r="E23" s="14"/>
      <c r="F23" s="23"/>
      <c r="J23" s="4"/>
    </row>
    <row r="24" spans="2:11" s="4" customFormat="1" ht="13.5" customHeight="1" x14ac:dyDescent="0.25">
      <c r="B24" s="24" t="s">
        <v>70</v>
      </c>
      <c r="C24" s="12" t="s">
        <v>8</v>
      </c>
      <c r="D24" s="6">
        <v>48</v>
      </c>
      <c r="E24" s="11"/>
      <c r="F24" s="6">
        <f>SUM(E24*1.92)</f>
        <v>0</v>
      </c>
      <c r="G24" s="49" t="s">
        <v>60</v>
      </c>
      <c r="K24" s="59"/>
    </row>
    <row r="25" spans="2:11" s="4" customFormat="1" ht="13.5" customHeight="1" x14ac:dyDescent="0.25">
      <c r="B25" s="24" t="s">
        <v>69</v>
      </c>
      <c r="C25" s="31" t="s">
        <v>8</v>
      </c>
      <c r="D25" s="6">
        <v>48</v>
      </c>
      <c r="E25" s="11"/>
      <c r="F25" s="6">
        <f>SUM(E25*1.92)</f>
        <v>0</v>
      </c>
      <c r="G25" s="49" t="s">
        <v>60</v>
      </c>
      <c r="K25" s="59"/>
    </row>
    <row r="26" spans="2:11" s="4" customFormat="1" ht="13.5" customHeight="1" x14ac:dyDescent="0.25">
      <c r="B26" s="24" t="s">
        <v>77</v>
      </c>
      <c r="C26" s="31" t="s">
        <v>9</v>
      </c>
      <c r="D26" s="6">
        <v>48</v>
      </c>
      <c r="E26" s="11"/>
      <c r="F26" s="6">
        <f>SUM(E26*1.92)</f>
        <v>0</v>
      </c>
      <c r="G26" s="49"/>
      <c r="K26" s="59"/>
    </row>
    <row r="27" spans="2:11" s="4" customFormat="1" ht="13.5" customHeight="1" x14ac:dyDescent="0.25">
      <c r="B27" s="24" t="s">
        <v>85</v>
      </c>
      <c r="C27" s="31" t="s">
        <v>8</v>
      </c>
      <c r="D27" s="6">
        <v>45</v>
      </c>
      <c r="E27" s="11"/>
      <c r="F27" s="6">
        <f>SUM(E27*1.8)</f>
        <v>0</v>
      </c>
      <c r="G27" s="49" t="s">
        <v>60</v>
      </c>
      <c r="K27" s="59"/>
    </row>
    <row r="28" spans="2:11" s="4" customFormat="1" ht="13.5" customHeight="1" x14ac:dyDescent="0.25">
      <c r="B28" s="24" t="s">
        <v>86</v>
      </c>
      <c r="C28" s="31" t="s">
        <v>9</v>
      </c>
      <c r="D28" s="6">
        <v>40</v>
      </c>
      <c r="E28" s="11"/>
      <c r="F28" s="6">
        <f>SUM(E28*4)</f>
        <v>0</v>
      </c>
      <c r="G28" s="49" t="s">
        <v>60</v>
      </c>
      <c r="K28" s="59"/>
    </row>
    <row r="29" spans="2:11" s="4" customFormat="1" ht="13.5" customHeight="1" x14ac:dyDescent="0.25">
      <c r="B29" s="24" t="s">
        <v>87</v>
      </c>
      <c r="C29" s="31" t="s">
        <v>9</v>
      </c>
      <c r="D29" s="6">
        <v>45</v>
      </c>
      <c r="E29" s="11"/>
      <c r="F29" s="6">
        <f>SUM(E29*1.8)</f>
        <v>0</v>
      </c>
      <c r="G29" s="49" t="s">
        <v>60</v>
      </c>
      <c r="K29" s="59"/>
    </row>
    <row r="30" spans="2:11" s="4" customFormat="1" ht="13.5" customHeight="1" x14ac:dyDescent="0.25">
      <c r="B30" s="24" t="s">
        <v>73</v>
      </c>
      <c r="C30" s="31" t="s">
        <v>9</v>
      </c>
      <c r="D30" s="6">
        <v>42</v>
      </c>
      <c r="E30" s="11"/>
      <c r="F30" s="6">
        <f t="shared" ref="F30" si="1">SUM(E30*1.68)</f>
        <v>0</v>
      </c>
      <c r="G30" s="49" t="s">
        <v>60</v>
      </c>
      <c r="K30" s="59"/>
    </row>
    <row r="31" spans="2:11" s="4" customFormat="1" ht="13.5" customHeight="1" x14ac:dyDescent="0.25">
      <c r="B31" s="24" t="s">
        <v>72</v>
      </c>
      <c r="C31" s="31" t="s">
        <v>9</v>
      </c>
      <c r="D31" s="6">
        <v>45</v>
      </c>
      <c r="E31" s="11"/>
      <c r="F31" s="6">
        <f t="shared" ref="F31:F36" si="2">SUM(E31*1.8)</f>
        <v>0</v>
      </c>
      <c r="G31" s="49" t="s">
        <v>60</v>
      </c>
      <c r="K31" s="59"/>
    </row>
    <row r="32" spans="2:11" s="4" customFormat="1" ht="13.5" customHeight="1" x14ac:dyDescent="0.25">
      <c r="B32" s="24" t="s">
        <v>44</v>
      </c>
      <c r="C32" s="31" t="s">
        <v>61</v>
      </c>
      <c r="D32" s="6">
        <v>45</v>
      </c>
      <c r="E32" s="11"/>
      <c r="F32" s="6">
        <f t="shared" si="2"/>
        <v>0</v>
      </c>
      <c r="G32" s="49" t="s">
        <v>60</v>
      </c>
      <c r="K32" s="59"/>
    </row>
    <row r="33" spans="2:11" s="4" customFormat="1" ht="13.5" customHeight="1" x14ac:dyDescent="0.25">
      <c r="B33" s="24" t="s">
        <v>71</v>
      </c>
      <c r="C33" s="31" t="s">
        <v>9</v>
      </c>
      <c r="D33" s="6">
        <v>45</v>
      </c>
      <c r="E33" s="11"/>
      <c r="F33" s="6">
        <f t="shared" si="2"/>
        <v>0</v>
      </c>
      <c r="G33" s="49" t="s">
        <v>60</v>
      </c>
      <c r="K33" s="59"/>
    </row>
    <row r="34" spans="2:11" s="4" customFormat="1" ht="13.5" customHeight="1" x14ac:dyDescent="0.25">
      <c r="B34" s="24" t="s">
        <v>74</v>
      </c>
      <c r="C34" s="31" t="s">
        <v>9</v>
      </c>
      <c r="D34" s="6">
        <v>45</v>
      </c>
      <c r="E34" s="11"/>
      <c r="F34" s="6">
        <f t="shared" si="2"/>
        <v>0</v>
      </c>
      <c r="G34" s="49" t="s">
        <v>60</v>
      </c>
      <c r="K34" s="59"/>
    </row>
    <row r="35" spans="2:11" s="4" customFormat="1" ht="13.5" customHeight="1" x14ac:dyDescent="0.25">
      <c r="B35" s="24" t="s">
        <v>75</v>
      </c>
      <c r="C35" s="31" t="s">
        <v>9</v>
      </c>
      <c r="D35" s="6">
        <v>45</v>
      </c>
      <c r="E35" s="11"/>
      <c r="F35" s="6">
        <f t="shared" si="2"/>
        <v>0</v>
      </c>
      <c r="G35" s="49"/>
      <c r="K35" s="59"/>
    </row>
    <row r="36" spans="2:11" x14ac:dyDescent="0.25">
      <c r="B36" s="24" t="s">
        <v>88</v>
      </c>
      <c r="C36" s="31" t="s">
        <v>9</v>
      </c>
      <c r="D36" s="6">
        <v>45</v>
      </c>
      <c r="E36" s="11"/>
      <c r="F36" s="6">
        <f t="shared" si="2"/>
        <v>0</v>
      </c>
    </row>
    <row r="37" spans="2:11" x14ac:dyDescent="0.25">
      <c r="B37" s="13" t="s">
        <v>17</v>
      </c>
      <c r="C37" s="21"/>
      <c r="D37" s="22" t="s">
        <v>6</v>
      </c>
      <c r="E37" s="14"/>
      <c r="F37" s="64"/>
      <c r="G37" t="s">
        <v>60</v>
      </c>
      <c r="K37" s="59"/>
    </row>
    <row r="38" spans="2:11" ht="13.5" customHeight="1" x14ac:dyDescent="0.25">
      <c r="B38" s="24" t="s">
        <v>50</v>
      </c>
      <c r="C38" s="31" t="s">
        <v>9</v>
      </c>
      <c r="D38" s="6">
        <v>45</v>
      </c>
      <c r="E38" s="11"/>
      <c r="F38" s="6">
        <f>SUM(E38*1.8)</f>
        <v>0</v>
      </c>
      <c r="G38" t="s">
        <v>60</v>
      </c>
      <c r="K38" s="59"/>
    </row>
    <row r="39" spans="2:11" ht="13.5" customHeight="1" x14ac:dyDescent="0.25">
      <c r="B39" s="24" t="s">
        <v>39</v>
      </c>
      <c r="C39" s="31" t="s">
        <v>9</v>
      </c>
      <c r="D39" s="51">
        <v>42</v>
      </c>
      <c r="E39" s="31"/>
      <c r="F39" s="6">
        <f>SUM(E39*1.68)</f>
        <v>0</v>
      </c>
      <c r="G39" t="s">
        <v>60</v>
      </c>
      <c r="K39" s="59"/>
    </row>
    <row r="40" spans="2:11" ht="13.5" customHeight="1" x14ac:dyDescent="0.25">
      <c r="B40" s="24" t="s">
        <v>47</v>
      </c>
      <c r="C40" s="31" t="s">
        <v>8</v>
      </c>
      <c r="D40" s="6">
        <v>44</v>
      </c>
      <c r="E40" s="11"/>
      <c r="F40" s="6">
        <f>SUM(E40*1.76)</f>
        <v>0</v>
      </c>
      <c r="G40" t="s">
        <v>60</v>
      </c>
      <c r="K40" s="59"/>
    </row>
    <row r="41" spans="2:11" ht="13.5" customHeight="1" x14ac:dyDescent="0.25">
      <c r="B41" s="24" t="s">
        <v>68</v>
      </c>
      <c r="C41" s="12" t="s">
        <v>9</v>
      </c>
      <c r="D41" s="6">
        <v>44</v>
      </c>
      <c r="E41" s="11"/>
      <c r="F41" s="6">
        <f>SUM(E41*1.76)</f>
        <v>0</v>
      </c>
      <c r="G41" t="s">
        <v>60</v>
      </c>
      <c r="K41" s="59"/>
    </row>
    <row r="42" spans="2:11" ht="13.5" customHeight="1" x14ac:dyDescent="0.25">
      <c r="B42" s="24" t="s">
        <v>52</v>
      </c>
      <c r="C42" s="31" t="s">
        <v>8</v>
      </c>
      <c r="D42" s="6">
        <v>44</v>
      </c>
      <c r="E42" s="11"/>
      <c r="F42" s="6">
        <f>SUM(E42*1.76)</f>
        <v>0</v>
      </c>
      <c r="G42" t="s">
        <v>60</v>
      </c>
      <c r="K42" s="59"/>
    </row>
    <row r="43" spans="2:11" ht="13.5" customHeight="1" x14ac:dyDescent="0.25">
      <c r="B43" s="24" t="s">
        <v>26</v>
      </c>
      <c r="C43" s="12" t="s">
        <v>9</v>
      </c>
      <c r="D43" s="6">
        <v>44</v>
      </c>
      <c r="E43" s="11"/>
      <c r="F43" s="6">
        <f>SUM(E43*1.76)</f>
        <v>0</v>
      </c>
      <c r="G43" t="s">
        <v>60</v>
      </c>
      <c r="K43" s="59"/>
    </row>
    <row r="44" spans="2:11" ht="13.5" customHeight="1" x14ac:dyDescent="0.25">
      <c r="B44" s="58" t="s">
        <v>67</v>
      </c>
      <c r="C44" s="60" t="s">
        <v>9</v>
      </c>
      <c r="D44" s="61">
        <v>45</v>
      </c>
      <c r="E44" s="62"/>
      <c r="F44" s="63">
        <f>SUM(E44*1.8)</f>
        <v>0</v>
      </c>
      <c r="K44" s="59"/>
    </row>
    <row r="45" spans="2:11" x14ac:dyDescent="0.25">
      <c r="B45" s="13" t="s">
        <v>3</v>
      </c>
      <c r="C45" s="14" t="s">
        <v>15</v>
      </c>
      <c r="D45" s="28"/>
      <c r="E45" s="29" t="s">
        <v>0</v>
      </c>
      <c r="F45" s="30"/>
    </row>
    <row r="46" spans="2:11" ht="13.5" customHeight="1" x14ac:dyDescent="0.25">
      <c r="B46" s="2" t="s">
        <v>4</v>
      </c>
      <c r="C46" s="12" t="s">
        <v>14</v>
      </c>
      <c r="D46" s="3">
        <v>1.6</v>
      </c>
      <c r="E46" s="12"/>
      <c r="F46" s="7">
        <f t="shared" ref="F46:F53" si="3">SUM(E46*D46)</f>
        <v>0</v>
      </c>
    </row>
    <row r="47" spans="2:11" ht="13.5" customHeight="1" x14ac:dyDescent="0.25">
      <c r="B47" s="24" t="s">
        <v>43</v>
      </c>
      <c r="C47" s="12" t="s">
        <v>13</v>
      </c>
      <c r="D47" s="3">
        <v>20</v>
      </c>
      <c r="E47" s="12"/>
      <c r="F47" s="7">
        <f t="shared" si="3"/>
        <v>0</v>
      </c>
    </row>
    <row r="48" spans="2:11" ht="13.5" customHeight="1" x14ac:dyDescent="0.25">
      <c r="B48" s="2" t="s">
        <v>5</v>
      </c>
      <c r="C48" s="12" t="s">
        <v>14</v>
      </c>
      <c r="D48" s="3">
        <v>20</v>
      </c>
      <c r="E48" s="12"/>
      <c r="F48" s="7">
        <f t="shared" si="3"/>
        <v>0</v>
      </c>
    </row>
    <row r="49" spans="2:6" ht="13.5" customHeight="1" x14ac:dyDescent="0.25">
      <c r="B49" s="24" t="s">
        <v>24</v>
      </c>
      <c r="C49" s="31" t="s">
        <v>14</v>
      </c>
      <c r="D49" s="6">
        <v>60</v>
      </c>
      <c r="E49" s="12"/>
      <c r="F49" s="7">
        <f t="shared" si="3"/>
        <v>0</v>
      </c>
    </row>
    <row r="50" spans="2:6" ht="13.5" customHeight="1" x14ac:dyDescent="0.25">
      <c r="B50" s="24" t="s">
        <v>40</v>
      </c>
      <c r="C50" s="31" t="s">
        <v>14</v>
      </c>
      <c r="D50" s="66">
        <v>0.08</v>
      </c>
      <c r="E50" s="12"/>
      <c r="F50" s="7">
        <f t="shared" si="3"/>
        <v>0</v>
      </c>
    </row>
    <row r="51" spans="2:6" ht="14.25" customHeight="1" x14ac:dyDescent="0.25">
      <c r="B51" s="24" t="s">
        <v>18</v>
      </c>
      <c r="C51" s="31" t="s">
        <v>14</v>
      </c>
      <c r="D51" s="26">
        <v>30</v>
      </c>
      <c r="E51" s="50"/>
      <c r="F51" s="27">
        <f t="shared" si="3"/>
        <v>0</v>
      </c>
    </row>
    <row r="52" spans="2:6" ht="13.5" customHeight="1" x14ac:dyDescent="0.25">
      <c r="B52" s="24" t="s">
        <v>41</v>
      </c>
      <c r="C52" s="31" t="s">
        <v>14</v>
      </c>
      <c r="D52" s="26">
        <v>22.95</v>
      </c>
      <c r="E52" s="50"/>
      <c r="F52" s="27">
        <f t="shared" si="3"/>
        <v>0</v>
      </c>
    </row>
    <row r="53" spans="2:6" ht="13.5" customHeight="1" thickBot="1" x14ac:dyDescent="0.3">
      <c r="B53" s="24"/>
      <c r="C53" s="31"/>
      <c r="D53" s="26"/>
      <c r="E53" s="50"/>
      <c r="F53" s="48">
        <f t="shared" si="3"/>
        <v>0</v>
      </c>
    </row>
    <row r="54" spans="2:6" ht="15.9" customHeight="1" thickTop="1" thickBot="1" x14ac:dyDescent="0.3">
      <c r="D54" s="5"/>
      <c r="E54" s="33" t="s">
        <v>7</v>
      </c>
      <c r="F54" s="8">
        <f>SUM(F10:F53)</f>
        <v>0</v>
      </c>
    </row>
    <row r="55" spans="2:6" ht="14.4" thickTop="1" thickBot="1" x14ac:dyDescent="0.3">
      <c r="B55" s="44" t="s">
        <v>38</v>
      </c>
      <c r="C55" s="35"/>
      <c r="D55" s="36"/>
      <c r="E55" s="65">
        <v>7.3749999999999996E-2</v>
      </c>
      <c r="F55" s="9">
        <f>SUM(F54*0.07375)</f>
        <v>0</v>
      </c>
    </row>
    <row r="56" spans="2:6" ht="15" thickTop="1" thickBot="1" x14ac:dyDescent="0.3">
      <c r="B56" s="45" t="s">
        <v>63</v>
      </c>
      <c r="C56" s="25"/>
      <c r="D56" s="37"/>
      <c r="E56" s="33" t="s">
        <v>1</v>
      </c>
      <c r="F56" s="10">
        <f>SUM(F54:F55)</f>
        <v>0</v>
      </c>
    </row>
    <row r="57" spans="2:6" ht="13.8" thickTop="1" x14ac:dyDescent="0.25">
      <c r="B57" s="45" t="s">
        <v>32</v>
      </c>
      <c r="C57" s="25"/>
      <c r="D57" s="37"/>
    </row>
    <row r="58" spans="2:6" x14ac:dyDescent="0.25">
      <c r="B58" s="45" t="s">
        <v>33</v>
      </c>
      <c r="C58" s="25"/>
      <c r="D58" s="37"/>
      <c r="E58" s="25"/>
      <c r="F58" s="34" t="s">
        <v>30</v>
      </c>
    </row>
    <row r="59" spans="2:6" x14ac:dyDescent="0.25">
      <c r="B59" s="46" t="s">
        <v>34</v>
      </c>
      <c r="C59" s="38"/>
      <c r="D59" s="39"/>
      <c r="F59" s="34" t="s">
        <v>31</v>
      </c>
    </row>
    <row r="60" spans="2:6" x14ac:dyDescent="0.25">
      <c r="C60" s="40" t="s">
        <v>35</v>
      </c>
    </row>
    <row r="61" spans="2:6" x14ac:dyDescent="0.25">
      <c r="B61" s="53" t="s">
        <v>48</v>
      </c>
    </row>
    <row r="62" spans="2:6" x14ac:dyDescent="0.25">
      <c r="C62" s="52" t="s">
        <v>51</v>
      </c>
    </row>
    <row r="66" spans="2:2" x14ac:dyDescent="0.25">
      <c r="B66" t="s">
        <v>66</v>
      </c>
    </row>
  </sheetData>
  <sortState xmlns:xlrd2="http://schemas.microsoft.com/office/spreadsheetml/2017/richdata2" ref="B16:L22">
    <sortCondition ref="B16:B22"/>
  </sortState>
  <phoneticPr fontId="2" type="noConversion"/>
  <pageMargins left="0.50600000000000001" right="0" top="0.75" bottom="0.75" header="0.3" footer="0.3"/>
  <pageSetup scale="85" fitToWidth="0" fitToHeight="0" orientation="portrait" copies="25" r:id="rId1"/>
  <headerFooter alignWithMargins="0"/>
  <drawing r:id="rId2"/>
  <webPublishItems count="1">
    <webPublishItem id="10860" divId="2009TreeOrderFormWebVersion_10860" sourceType="printArea" destinationFile="H:\Manager\TREES\2009\Trees200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steven.pahs</dc:creator>
  <cp:lastModifiedBy>Sue Erpenbach</cp:lastModifiedBy>
  <cp:lastPrinted>2022-12-02T18:20:01Z</cp:lastPrinted>
  <dcterms:created xsi:type="dcterms:W3CDTF">2008-08-11T19:35:56Z</dcterms:created>
  <dcterms:modified xsi:type="dcterms:W3CDTF">2022-12-07T19:58:11Z</dcterms:modified>
</cp:coreProperties>
</file>